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1 Verkauf\LiveRate\"/>
    </mc:Choice>
  </mc:AlternateContent>
  <bookViews>
    <workbookView xWindow="0" yWindow="0" windowWidth="23040" windowHeight="9384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F20" i="1" l="1"/>
  <c r="G20" i="1" s="1"/>
  <c r="I20" i="1" s="1"/>
  <c r="H20" i="1" l="1"/>
  <c r="D10" i="1"/>
  <c r="J20" i="1" s="1"/>
  <c r="F23" i="1" l="1"/>
  <c r="G23" i="1" s="1"/>
  <c r="I23" i="1" s="1"/>
  <c r="H23" i="1" l="1"/>
  <c r="F22" i="1"/>
  <c r="G22" i="1" s="1"/>
  <c r="I22" i="1" s="1"/>
  <c r="F21" i="1"/>
  <c r="G21" i="1" s="1"/>
  <c r="I21" i="1" s="1"/>
  <c r="D15" i="1" l="1"/>
  <c r="J21" i="1" l="1"/>
  <c r="J22" i="1"/>
  <c r="J23" i="1"/>
  <c r="H22" i="1"/>
  <c r="H21" i="1"/>
  <c r="J24" i="1" l="1"/>
  <c r="J29" i="1" s="1"/>
</calcChain>
</file>

<file path=xl/sharedStrings.xml><?xml version="1.0" encoding="utf-8"?>
<sst xmlns="http://schemas.openxmlformats.org/spreadsheetml/2006/main" count="59" uniqueCount="58">
  <si>
    <t>EZ</t>
  </si>
  <si>
    <t>DZ</t>
  </si>
  <si>
    <t>über 100</t>
  </si>
  <si>
    <t>Mehrbett</t>
  </si>
  <si>
    <t>Suiten</t>
  </si>
  <si>
    <t>* wird automatisch errechnet</t>
  </si>
  <si>
    <t>Bester-Preis günstiger in %</t>
  </si>
  <si>
    <t>Auslastung in %</t>
  </si>
  <si>
    <t>Anzahl Zimmer für OTA`s</t>
  </si>
  <si>
    <t xml:space="preserve">Kommissionen an OTA`s </t>
  </si>
  <si>
    <t>eigenen Buchungen</t>
  </si>
  <si>
    <t>* Einsparung der</t>
  </si>
  <si>
    <t>51 bis 100</t>
  </si>
  <si>
    <t>Jahresgebühr in €</t>
  </si>
  <si>
    <t>Einsparung total</t>
  </si>
  <si>
    <t>*Wert errechnet aus Provisionssatz der OTA`s abzüglich Ihrem Nachlass von der  Best-Preis-Garantie</t>
  </si>
  <si>
    <t>*Wert errechnet sich aus 100% minus prozentualem Anteil der Zimmer welche Sie im Durchschnitt jährlich den OTA`s zur Verfügung stellen</t>
  </si>
  <si>
    <t>1)* Umsatz im Jahr</t>
  </si>
  <si>
    <t>2)* Umsatz OTA`s</t>
  </si>
  <si>
    <t>3)* Umsatz selbst verkauft</t>
  </si>
  <si>
    <t>variabler Wert den Sie für sich einsetzen können - Ihre Hotelauslastung bezogen auf die geöffneten Tage Ihres Hotels</t>
  </si>
  <si>
    <t>variabler Wert - prozentualer Anteil der Zimmer welche Sie im Durchschnitt jährlich den OTA`s zur Verfügung stellen</t>
  </si>
  <si>
    <t>variabler Wert - Anzahl der Tage an welchen Sie geöffnet haben</t>
  </si>
  <si>
    <t>zur Verfügung gestellt</t>
  </si>
  <si>
    <t>aktuelle</t>
  </si>
  <si>
    <t>Zimmerpreise</t>
  </si>
  <si>
    <t>variabler Wert Ihrer Vermittlungskommissionen der OTA`s: Expedia, HRS, booking</t>
  </si>
  <si>
    <t>variabler Wert - Ihr Bester-Preis in Prozent als Preisnachlass für den Gast  gegenüber den OTA`s</t>
  </si>
  <si>
    <t>1)* bezogen auf Tage im Jahr geöffnet und Auslastung</t>
  </si>
  <si>
    <t>2)* bezogen auf Tage im Jahr geöffnet und Auslastung anteilig OTA`s</t>
  </si>
  <si>
    <t>3)* bezogen auf Tage im Jahr geöffnet und Auslastung anteilig selbst verkauft</t>
  </si>
  <si>
    <t>Wie viele Zimmer insgesamt</t>
  </si>
  <si>
    <t>bietet Ihr Hotel?</t>
  </si>
  <si>
    <t>variable Werte einsetzbar</t>
  </si>
  <si>
    <t>errechnete Werte</t>
  </si>
  <si>
    <t>Einsparpotenzial Ihres Hotels</t>
  </si>
  <si>
    <t>Bestpreis-Garantie-Hotels.com</t>
  </si>
  <si>
    <t>Bestpreis-Garantie Kalkulator für Ihr Einsparpotenzial</t>
  </si>
  <si>
    <t>Provisionssatz der OTA`s in %</t>
  </si>
  <si>
    <t>* Provisionssatz bereinigt in %</t>
  </si>
  <si>
    <t>Anzahl Tage im Jahr geöffnet</t>
  </si>
  <si>
    <t>Anteil der Zimmer an OTA`s in %</t>
  </si>
  <si>
    <t>* Anteil eigene Buchungen in %</t>
  </si>
  <si>
    <t>Steigerung der eigenen Buchungen in %</t>
  </si>
  <si>
    <t>Bestpreis-Garantie-Hotels</t>
  </si>
  <si>
    <t>bis 30</t>
  </si>
  <si>
    <t>31 bis 50</t>
  </si>
  <si>
    <t xml:space="preserve">variabler Wert den Sie für sich einsetzen können - Referenzhotels sprechen von einem Wert von einer 4,5-10 % igen Steigerung </t>
  </si>
  <si>
    <t>* Wert der Steigerung der</t>
  </si>
  <si>
    <t>aktueller Kurs</t>
  </si>
  <si>
    <t>Einsparung total in CHF</t>
  </si>
  <si>
    <r>
      <rPr>
        <sz val="11"/>
        <color theme="1"/>
        <rFont val="Calibri"/>
        <family val="2"/>
      </rPr>
      <t>©</t>
    </r>
    <r>
      <rPr>
        <sz val="8.8000000000000007"/>
        <color theme="1"/>
        <rFont val="Calibri"/>
        <family val="2"/>
      </rPr>
      <t xml:space="preserve"> Tourismusinfo GmbH</t>
    </r>
  </si>
  <si>
    <t>Tourismusinfo GmbH</t>
  </si>
  <si>
    <t>Hüttenweg 16</t>
  </si>
  <si>
    <t>CH-8254 Basadingen</t>
  </si>
  <si>
    <t>www.tourismusinfo.ch</t>
  </si>
  <si>
    <t>info@tourismusinfo.ch</t>
  </si>
  <si>
    <t xml:space="preserve">         Vertrauen bilden durch Transparenz  -  immer aktuell durch Echtzeitvergleich  -  Gäste gewinnen  -  mehr Ertrag generieren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</si>
</sst>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8.8000000000000007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76BD22"/>
        <bgColor indexed="64"/>
      </patternFill>
    </fill>
    <fill>
      <patternFill patternType="solid">
        <fgColor rgb="FF4B4B4B"/>
        <bgColor indexed="64"/>
      </patternFill>
    </fill>
    <fill>
      <patternFill patternType="solid">
        <fgColor rgb="FFBDFF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right"/>
    </xf>
    <xf numFmtId="0" fontId="1" fillId="5" borderId="20" xfId="0" applyFont="1" applyFill="1" applyBorder="1"/>
    <xf numFmtId="4" fontId="1" fillId="5" borderId="31" xfId="0" applyNumberFormat="1" applyFont="1" applyFill="1" applyBorder="1"/>
    <xf numFmtId="0" fontId="1" fillId="2" borderId="0" xfId="0" applyFont="1" applyFill="1" applyBorder="1" applyAlignment="1">
      <alignment horizontal="right"/>
    </xf>
    <xf numFmtId="0" fontId="0" fillId="2" borderId="2" xfId="0" applyFill="1" applyBorder="1"/>
    <xf numFmtId="0" fontId="0" fillId="2" borderId="25" xfId="0" applyFill="1" applyBorder="1"/>
    <xf numFmtId="0" fontId="0" fillId="2" borderId="3" xfId="0" applyFill="1" applyBorder="1"/>
    <xf numFmtId="0" fontId="0" fillId="2" borderId="17" xfId="0" applyFill="1" applyBorder="1"/>
    <xf numFmtId="0" fontId="0" fillId="2" borderId="4" xfId="0" applyFill="1" applyBorder="1"/>
    <xf numFmtId="0" fontId="1" fillId="2" borderId="5" xfId="0" applyFont="1" applyFill="1" applyBorder="1"/>
    <xf numFmtId="0" fontId="0" fillId="2" borderId="5" xfId="0" applyFill="1" applyBorder="1"/>
    <xf numFmtId="0" fontId="1" fillId="2" borderId="27" xfId="0" applyFont="1" applyFill="1" applyBorder="1" applyAlignment="1">
      <alignment horizontal="left"/>
    </xf>
    <xf numFmtId="0" fontId="1" fillId="2" borderId="29" xfId="0" applyFont="1" applyFill="1" applyBorder="1"/>
    <xf numFmtId="0" fontId="1" fillId="2" borderId="12" xfId="0" applyFont="1" applyFill="1" applyBorder="1"/>
    <xf numFmtId="0" fontId="1" fillId="2" borderId="24" xfId="0" applyFont="1" applyFill="1" applyBorder="1"/>
    <xf numFmtId="0" fontId="1" fillId="2" borderId="24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4" fontId="0" fillId="2" borderId="11" xfId="0" applyNumberFormat="1" applyFill="1" applyBorder="1"/>
    <xf numFmtId="0" fontId="1" fillId="2" borderId="7" xfId="0" applyFont="1" applyFill="1" applyBorder="1" applyAlignment="1">
      <alignment horizontal="right"/>
    </xf>
    <xf numFmtId="4" fontId="0" fillId="2" borderId="13" xfId="0" applyNumberFormat="1" applyFill="1" applyBorder="1"/>
    <xf numFmtId="0" fontId="0" fillId="6" borderId="0" xfId="0" applyFill="1" applyBorder="1"/>
    <xf numFmtId="0" fontId="1" fillId="6" borderId="0" xfId="0" applyFont="1" applyFill="1" applyBorder="1" applyAlignment="1">
      <alignment horizontal="right"/>
    </xf>
    <xf numFmtId="4" fontId="0" fillId="6" borderId="0" xfId="0" applyNumberFormat="1" applyFill="1" applyBorder="1"/>
    <xf numFmtId="0" fontId="0" fillId="6" borderId="32" xfId="0" applyFill="1" applyBorder="1"/>
    <xf numFmtId="0" fontId="0" fillId="6" borderId="9" xfId="0" applyFill="1" applyBorder="1"/>
    <xf numFmtId="0" fontId="0" fillId="6" borderId="9" xfId="0" applyFill="1" applyBorder="1" applyAlignment="1">
      <alignment horizontal="right"/>
    </xf>
    <xf numFmtId="0" fontId="0" fillId="6" borderId="10" xfId="0" applyFill="1" applyBorder="1"/>
    <xf numFmtId="0" fontId="0" fillId="6" borderId="33" xfId="0" applyFill="1" applyBorder="1"/>
    <xf numFmtId="0" fontId="2" fillId="6" borderId="0" xfId="0" applyFont="1" applyFill="1" applyBorder="1"/>
    <xf numFmtId="0" fontId="0" fillId="6" borderId="0" xfId="0" applyFill="1" applyBorder="1" applyAlignment="1">
      <alignment horizontal="right"/>
    </xf>
    <xf numFmtId="0" fontId="0" fillId="6" borderId="11" xfId="0" applyFill="1" applyBorder="1"/>
    <xf numFmtId="3" fontId="0" fillId="6" borderId="11" xfId="0" applyNumberFormat="1" applyFill="1" applyBorder="1"/>
    <xf numFmtId="0" fontId="0" fillId="6" borderId="0" xfId="0" applyFill="1" applyBorder="1" applyAlignment="1">
      <alignment horizontal="left"/>
    </xf>
    <xf numFmtId="0" fontId="1" fillId="6" borderId="0" xfId="0" applyFont="1" applyFill="1" applyBorder="1"/>
    <xf numFmtId="0" fontId="0" fillId="6" borderId="33" xfId="0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0" fillId="2" borderId="27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25" xfId="0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 applyProtection="1">
      <alignment vertical="center"/>
      <protection locked="0"/>
    </xf>
    <xf numFmtId="3" fontId="0" fillId="2" borderId="14" xfId="0" applyNumberFormat="1" applyFill="1" applyBorder="1" applyAlignment="1">
      <alignment vertical="center"/>
    </xf>
    <xf numFmtId="3" fontId="0" fillId="6" borderId="11" xfId="0" applyNumberFormat="1" applyFill="1" applyBorder="1" applyAlignment="1">
      <alignment vertical="center"/>
    </xf>
    <xf numFmtId="0" fontId="0" fillId="2" borderId="25" xfId="0" applyFont="1" applyFill="1" applyBorder="1" applyAlignment="1">
      <alignment horizontal="right" vertical="center"/>
    </xf>
    <xf numFmtId="0" fontId="0" fillId="2" borderId="14" xfId="0" applyFill="1" applyBorder="1" applyAlignment="1">
      <alignment vertical="center"/>
    </xf>
    <xf numFmtId="0" fontId="0" fillId="2" borderId="3" xfId="0" applyFont="1" applyFill="1" applyBorder="1" applyAlignment="1">
      <alignment horizontal="right" vertical="center"/>
    </xf>
    <xf numFmtId="0" fontId="0" fillId="2" borderId="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4" fontId="4" fillId="3" borderId="20" xfId="0" applyNumberFormat="1" applyFont="1" applyFill="1" applyBorder="1" applyAlignment="1">
      <alignment vertical="center"/>
    </xf>
    <xf numFmtId="4" fontId="4" fillId="3" borderId="22" xfId="0" applyNumberFormat="1" applyFont="1" applyFill="1" applyBorder="1" applyAlignment="1">
      <alignment vertical="center"/>
    </xf>
    <xf numFmtId="4" fontId="4" fillId="3" borderId="30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vertical="center"/>
    </xf>
    <xf numFmtId="4" fontId="4" fillId="3" borderId="23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vertical="center"/>
    </xf>
    <xf numFmtId="4" fontId="4" fillId="3" borderId="5" xfId="0" applyNumberFormat="1" applyFont="1" applyFill="1" applyBorder="1" applyAlignment="1">
      <alignment vertical="center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4" fontId="5" fillId="4" borderId="6" xfId="0" applyNumberFormat="1" applyFont="1" applyFill="1" applyBorder="1" applyAlignment="1" applyProtection="1">
      <alignment horizontal="center" vertical="center"/>
      <protection locked="0"/>
    </xf>
    <xf numFmtId="4" fontId="5" fillId="4" borderId="7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8" fillId="5" borderId="6" xfId="0" applyFont="1" applyFill="1" applyBorder="1"/>
    <xf numFmtId="0" fontId="9" fillId="2" borderId="1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11" xfId="0" applyBorder="1"/>
    <xf numFmtId="4" fontId="0" fillId="0" borderId="0" xfId="0" applyNumberFormat="1" applyFill="1" applyBorder="1" applyAlignment="1">
      <alignment horizontal="right"/>
    </xf>
    <xf numFmtId="4" fontId="0" fillId="0" borderId="0" xfId="0" applyNumberFormat="1" applyFill="1" applyBorder="1"/>
    <xf numFmtId="0" fontId="0" fillId="7" borderId="34" xfId="0" applyFill="1" applyBorder="1" applyAlignment="1">
      <alignment horizontal="right"/>
    </xf>
    <xf numFmtId="0" fontId="1" fillId="5" borderId="34" xfId="0" applyFont="1" applyFill="1" applyBorder="1" applyAlignment="1">
      <alignment horizontal="right"/>
    </xf>
    <xf numFmtId="4" fontId="1" fillId="5" borderId="7" xfId="0" applyNumberFormat="1" applyFont="1" applyFill="1" applyBorder="1"/>
    <xf numFmtId="0" fontId="1" fillId="6" borderId="35" xfId="0" applyFont="1" applyFill="1" applyBorder="1" applyAlignment="1">
      <alignment horizontal="right"/>
    </xf>
    <xf numFmtId="0" fontId="0" fillId="6" borderId="35" xfId="0" applyFill="1" applyBorder="1" applyAlignment="1">
      <alignment horizontal="right"/>
    </xf>
    <xf numFmtId="0" fontId="0" fillId="6" borderId="35" xfId="0" applyFill="1" applyBorder="1"/>
    <xf numFmtId="4" fontId="0" fillId="6" borderId="35" xfId="0" applyNumberFormat="1" applyFill="1" applyBorder="1"/>
    <xf numFmtId="3" fontId="0" fillId="6" borderId="8" xfId="0" applyNumberFormat="1" applyFill="1" applyBorder="1"/>
    <xf numFmtId="0" fontId="10" fillId="6" borderId="18" xfId="0" applyFont="1" applyFill="1" applyBorder="1"/>
    <xf numFmtId="0" fontId="11" fillId="6" borderId="11" xfId="0" applyFont="1" applyFill="1" applyBorder="1" applyAlignment="1">
      <alignment horizontal="right"/>
    </xf>
    <xf numFmtId="0" fontId="11" fillId="6" borderId="0" xfId="0" applyFont="1" applyFill="1" applyBorder="1" applyAlignment="1">
      <alignment horizontal="right"/>
    </xf>
    <xf numFmtId="0" fontId="6" fillId="4" borderId="1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3" fillId="4" borderId="7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4B4B4B"/>
      <color rgb="FF76BD22"/>
      <color rgb="FFBDFF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7" zoomScaleNormal="100" workbookViewId="0">
      <selection activeCell="D9" sqref="D9"/>
    </sheetView>
  </sheetViews>
  <sheetFormatPr baseColWidth="10" defaultRowHeight="14.4" x14ac:dyDescent="0.3"/>
  <cols>
    <col min="1" max="1" width="2.6640625" customWidth="1"/>
    <col min="2" max="2" width="7.88671875" customWidth="1"/>
    <col min="3" max="3" width="36.109375" customWidth="1"/>
    <col min="4" max="4" width="12.33203125" style="1" customWidth="1"/>
    <col min="5" max="5" width="13.109375" customWidth="1"/>
    <col min="6" max="6" width="24.6640625" customWidth="1"/>
    <col min="7" max="7" width="26.33203125" customWidth="1"/>
    <col min="8" max="8" width="24.6640625" customWidth="1"/>
    <col min="9" max="9" width="26.33203125" customWidth="1"/>
    <col min="10" max="10" width="24.6640625" customWidth="1"/>
    <col min="11" max="11" width="9.6640625" customWidth="1"/>
  </cols>
  <sheetData>
    <row r="1" spans="2:11" ht="15" thickBot="1" x14ac:dyDescent="0.35"/>
    <row r="2" spans="2:11" ht="21" customHeight="1" x14ac:dyDescent="0.3">
      <c r="B2" s="26"/>
      <c r="C2" s="27"/>
      <c r="D2" s="28"/>
      <c r="E2" s="27"/>
      <c r="F2" s="27"/>
      <c r="G2" s="27"/>
      <c r="H2" s="27"/>
      <c r="I2" s="27"/>
      <c r="J2" s="27" t="s">
        <v>52</v>
      </c>
      <c r="K2" s="29"/>
    </row>
    <row r="3" spans="2:11" ht="18" customHeight="1" x14ac:dyDescent="0.45">
      <c r="B3" s="30"/>
      <c r="C3" s="31" t="s">
        <v>36</v>
      </c>
      <c r="D3" s="32"/>
      <c r="E3" s="23"/>
      <c r="F3" s="31"/>
      <c r="G3" s="23"/>
      <c r="H3" s="23"/>
      <c r="I3" s="23"/>
      <c r="J3" s="23" t="s">
        <v>53</v>
      </c>
      <c r="K3" s="33"/>
    </row>
    <row r="4" spans="2:11" x14ac:dyDescent="0.3">
      <c r="B4" s="30"/>
      <c r="C4" s="23" t="s">
        <v>37</v>
      </c>
      <c r="D4" s="32"/>
      <c r="E4" s="23"/>
      <c r="F4" s="23"/>
      <c r="G4" s="23"/>
      <c r="H4" s="23"/>
      <c r="I4" s="23"/>
      <c r="J4" s="23" t="s">
        <v>54</v>
      </c>
      <c r="K4" s="33"/>
    </row>
    <row r="5" spans="2:11" ht="15" thickBot="1" x14ac:dyDescent="0.35">
      <c r="B5" s="30"/>
      <c r="C5" s="23"/>
      <c r="D5" s="32"/>
      <c r="E5" s="23"/>
      <c r="F5" s="23"/>
      <c r="G5" s="23"/>
      <c r="H5" s="23"/>
      <c r="I5" s="23"/>
      <c r="J5" s="23" t="s">
        <v>55</v>
      </c>
      <c r="K5" s="33"/>
    </row>
    <row r="6" spans="2:11" ht="15" thickBot="1" x14ac:dyDescent="0.35">
      <c r="B6" s="30"/>
      <c r="C6" s="23"/>
      <c r="D6" s="89" t="s">
        <v>33</v>
      </c>
      <c r="E6" s="90"/>
      <c r="F6" s="67" t="s">
        <v>34</v>
      </c>
      <c r="G6" s="68" t="s">
        <v>35</v>
      </c>
      <c r="H6" s="23"/>
      <c r="I6" s="23"/>
      <c r="J6" s="23" t="s">
        <v>56</v>
      </c>
      <c r="K6" s="33"/>
    </row>
    <row r="7" spans="2:11" x14ac:dyDescent="0.3">
      <c r="B7" s="30"/>
      <c r="C7" s="23" t="s">
        <v>5</v>
      </c>
      <c r="D7" s="32"/>
      <c r="E7" s="23"/>
      <c r="F7" s="23"/>
      <c r="G7" s="23"/>
      <c r="H7" s="23"/>
      <c r="I7" s="23"/>
      <c r="J7" s="23"/>
      <c r="K7" s="33"/>
    </row>
    <row r="8" spans="2:11" s="42" customFormat="1" ht="18.600000000000001" customHeight="1" thickBot="1" x14ac:dyDescent="0.35">
      <c r="B8" s="37"/>
      <c r="C8" s="38" t="s">
        <v>38</v>
      </c>
      <c r="D8" s="61">
        <v>16</v>
      </c>
      <c r="E8" s="39" t="s">
        <v>26</v>
      </c>
      <c r="F8" s="39"/>
      <c r="G8" s="39"/>
      <c r="H8" s="39"/>
      <c r="I8" s="39"/>
      <c r="J8" s="40"/>
      <c r="K8" s="41"/>
    </row>
    <row r="9" spans="2:11" s="42" customFormat="1" ht="18.600000000000001" customHeight="1" thickBot="1" x14ac:dyDescent="0.35">
      <c r="B9" s="37"/>
      <c r="C9" s="43" t="s">
        <v>6</v>
      </c>
      <c r="D9" s="62">
        <v>1</v>
      </c>
      <c r="E9" s="44" t="s">
        <v>27</v>
      </c>
      <c r="F9" s="45"/>
      <c r="G9" s="44"/>
      <c r="H9" s="44"/>
      <c r="I9" s="44"/>
      <c r="J9" s="46"/>
      <c r="K9" s="47"/>
    </row>
    <row r="10" spans="2:11" s="42" customFormat="1" ht="18.600000000000001" customHeight="1" thickBot="1" x14ac:dyDescent="0.35">
      <c r="B10" s="37"/>
      <c r="C10" s="48" t="s">
        <v>39</v>
      </c>
      <c r="D10" s="63">
        <f>D8-D9</f>
        <v>15</v>
      </c>
      <c r="E10" s="44" t="s">
        <v>15</v>
      </c>
      <c r="F10" s="44"/>
      <c r="G10" s="44"/>
      <c r="H10" s="44"/>
      <c r="I10" s="44"/>
      <c r="J10" s="49"/>
      <c r="K10" s="41"/>
    </row>
    <row r="11" spans="2:11" s="42" customFormat="1" ht="18.600000000000001" customHeight="1" thickBot="1" x14ac:dyDescent="0.35">
      <c r="B11" s="37"/>
      <c r="C11" s="43" t="s">
        <v>43</v>
      </c>
      <c r="D11" s="62">
        <v>4</v>
      </c>
      <c r="E11" s="44" t="s">
        <v>47</v>
      </c>
      <c r="F11" s="44"/>
      <c r="G11" s="44"/>
      <c r="H11" s="44"/>
      <c r="I11" s="44"/>
      <c r="J11" s="49"/>
      <c r="K11" s="41"/>
    </row>
    <row r="12" spans="2:11" s="42" customFormat="1" ht="18.600000000000001" customHeight="1" thickBot="1" x14ac:dyDescent="0.35">
      <c r="B12" s="37"/>
      <c r="C12" s="43" t="s">
        <v>7</v>
      </c>
      <c r="D12" s="62">
        <v>50</v>
      </c>
      <c r="E12" s="44" t="s">
        <v>20</v>
      </c>
      <c r="F12" s="44"/>
      <c r="G12" s="44"/>
      <c r="H12" s="44"/>
      <c r="I12" s="44"/>
      <c r="J12" s="49"/>
      <c r="K12" s="41"/>
    </row>
    <row r="13" spans="2:11" s="42" customFormat="1" ht="18.600000000000001" customHeight="1" thickBot="1" x14ac:dyDescent="0.35">
      <c r="B13" s="37"/>
      <c r="C13" s="43" t="s">
        <v>40</v>
      </c>
      <c r="D13" s="62">
        <v>320</v>
      </c>
      <c r="E13" s="44" t="s">
        <v>22</v>
      </c>
      <c r="F13" s="44"/>
      <c r="G13" s="44"/>
      <c r="H13" s="44"/>
      <c r="I13" s="44"/>
      <c r="J13" s="49"/>
      <c r="K13" s="41"/>
    </row>
    <row r="14" spans="2:11" s="42" customFormat="1" ht="18.600000000000001" customHeight="1" thickBot="1" x14ac:dyDescent="0.35">
      <c r="B14" s="37"/>
      <c r="C14" s="43" t="s">
        <v>41</v>
      </c>
      <c r="D14" s="62">
        <v>40</v>
      </c>
      <c r="E14" s="44" t="s">
        <v>21</v>
      </c>
      <c r="F14" s="44"/>
      <c r="G14" s="44"/>
      <c r="H14" s="44"/>
      <c r="I14" s="44"/>
      <c r="J14" s="49"/>
      <c r="K14" s="41"/>
    </row>
    <row r="15" spans="2:11" s="42" customFormat="1" ht="18.600000000000001" customHeight="1" x14ac:dyDescent="0.3">
      <c r="B15" s="37"/>
      <c r="C15" s="50" t="s">
        <v>42</v>
      </c>
      <c r="D15" s="64">
        <f>100-D14</f>
        <v>60</v>
      </c>
      <c r="E15" s="51" t="s">
        <v>16</v>
      </c>
      <c r="F15" s="51"/>
      <c r="G15" s="51"/>
      <c r="H15" s="51"/>
      <c r="I15" s="51"/>
      <c r="J15" s="52"/>
      <c r="K15" s="41"/>
    </row>
    <row r="16" spans="2:11" x14ac:dyDescent="0.3">
      <c r="B16" s="30"/>
      <c r="C16" s="23"/>
      <c r="D16" s="24"/>
      <c r="E16" s="23"/>
      <c r="F16" s="23"/>
      <c r="G16" s="23"/>
      <c r="H16" s="23"/>
      <c r="I16" s="23"/>
      <c r="J16" s="23"/>
      <c r="K16" s="33"/>
    </row>
    <row r="17" spans="1:11" x14ac:dyDescent="0.3">
      <c r="B17" s="30"/>
      <c r="C17" s="23" t="s">
        <v>5</v>
      </c>
      <c r="D17" s="32"/>
      <c r="E17" s="23"/>
      <c r="F17" s="23"/>
      <c r="G17" s="23"/>
      <c r="H17" s="23"/>
      <c r="I17" s="23"/>
      <c r="J17" s="23"/>
      <c r="K17" s="33"/>
    </row>
    <row r="18" spans="1:11" x14ac:dyDescent="0.3">
      <c r="B18" s="30"/>
      <c r="C18" s="5"/>
      <c r="D18" s="17" t="s">
        <v>8</v>
      </c>
      <c r="E18" s="10" t="s">
        <v>24</v>
      </c>
      <c r="F18" s="11"/>
      <c r="G18" s="8"/>
      <c r="H18" s="8"/>
      <c r="I18" s="12" t="s">
        <v>48</v>
      </c>
      <c r="J18" s="10" t="s">
        <v>11</v>
      </c>
      <c r="K18" s="33"/>
    </row>
    <row r="19" spans="1:11" ht="15" thickBot="1" x14ac:dyDescent="0.35">
      <c r="B19" s="30"/>
      <c r="C19" s="6"/>
      <c r="D19" s="4" t="s">
        <v>23</v>
      </c>
      <c r="E19" s="13" t="s">
        <v>25</v>
      </c>
      <c r="F19" s="13" t="s">
        <v>17</v>
      </c>
      <c r="G19" s="14" t="s">
        <v>18</v>
      </c>
      <c r="H19" s="15" t="s">
        <v>19</v>
      </c>
      <c r="I19" s="16" t="s">
        <v>10</v>
      </c>
      <c r="J19" s="13" t="s">
        <v>9</v>
      </c>
      <c r="K19" s="33"/>
    </row>
    <row r="20" spans="1:11" s="42" customFormat="1" ht="18.600000000000001" customHeight="1" thickBot="1" x14ac:dyDescent="0.35">
      <c r="B20" s="37"/>
      <c r="C20" s="43" t="s">
        <v>0</v>
      </c>
      <c r="D20" s="62">
        <v>8</v>
      </c>
      <c r="E20" s="65">
        <v>100</v>
      </c>
      <c r="F20" s="53">
        <f>D20*E20/100*D12*D13</f>
        <v>128000</v>
      </c>
      <c r="G20" s="54">
        <f>F20/100*D14</f>
        <v>51200</v>
      </c>
      <c r="H20" s="54">
        <f>F20-G20</f>
        <v>76800</v>
      </c>
      <c r="I20" s="54">
        <f>G20/100*D11</f>
        <v>2048</v>
      </c>
      <c r="J20" s="55">
        <f>I20/100*D10</f>
        <v>307.2</v>
      </c>
      <c r="K20" s="41"/>
    </row>
    <row r="21" spans="1:11" s="42" customFormat="1" ht="18.600000000000001" customHeight="1" thickBot="1" x14ac:dyDescent="0.35">
      <c r="B21" s="37"/>
      <c r="C21" s="43" t="s">
        <v>1</v>
      </c>
      <c r="D21" s="62">
        <v>25</v>
      </c>
      <c r="E21" s="65">
        <v>170</v>
      </c>
      <c r="F21" s="56">
        <f>D21*E21/100*D12*D13</f>
        <v>680000</v>
      </c>
      <c r="G21" s="57">
        <f>F21/100*D14</f>
        <v>272000</v>
      </c>
      <c r="H21" s="57">
        <f>F21-G21</f>
        <v>408000</v>
      </c>
      <c r="I21" s="57">
        <f>G21/100*D11</f>
        <v>10880</v>
      </c>
      <c r="J21" s="58">
        <f>I21/100*D10</f>
        <v>1632</v>
      </c>
      <c r="K21" s="41"/>
    </row>
    <row r="22" spans="1:11" s="42" customFormat="1" ht="18.600000000000001" customHeight="1" thickBot="1" x14ac:dyDescent="0.35">
      <c r="B22" s="37"/>
      <c r="C22" s="43" t="s">
        <v>3</v>
      </c>
      <c r="D22" s="62">
        <v>5</v>
      </c>
      <c r="E22" s="66">
        <v>230</v>
      </c>
      <c r="F22" s="56">
        <f>D22*E22/100*D12*D13</f>
        <v>184000</v>
      </c>
      <c r="G22" s="57">
        <f>F22/100*D14</f>
        <v>73600</v>
      </c>
      <c r="H22" s="57">
        <f>F22-G22</f>
        <v>110400</v>
      </c>
      <c r="I22" s="57">
        <f>G22/100*D11</f>
        <v>2944</v>
      </c>
      <c r="J22" s="58">
        <f>I22/100*D10</f>
        <v>441.6</v>
      </c>
      <c r="K22" s="41"/>
    </row>
    <row r="23" spans="1:11" s="42" customFormat="1" ht="18.600000000000001" customHeight="1" thickBot="1" x14ac:dyDescent="0.35">
      <c r="B23" s="37"/>
      <c r="C23" s="43" t="s">
        <v>4</v>
      </c>
      <c r="D23" s="62">
        <v>2</v>
      </c>
      <c r="E23" s="65">
        <v>250</v>
      </c>
      <c r="F23" s="56">
        <f>D23*E23/100*D12*D13</f>
        <v>80000</v>
      </c>
      <c r="G23" s="57">
        <f>F23/100*D14</f>
        <v>32000</v>
      </c>
      <c r="H23" s="57">
        <f>F23-G23</f>
        <v>48000</v>
      </c>
      <c r="I23" s="59">
        <f>G23/100*D11</f>
        <v>1280</v>
      </c>
      <c r="J23" s="60">
        <f>I23/100*D10</f>
        <v>192</v>
      </c>
      <c r="K23" s="41"/>
    </row>
    <row r="24" spans="1:11" x14ac:dyDescent="0.3">
      <c r="B24" s="30"/>
      <c r="C24" s="7"/>
      <c r="D24" s="18"/>
      <c r="E24" s="9"/>
      <c r="F24" s="9"/>
      <c r="G24" s="9"/>
      <c r="H24" s="9"/>
      <c r="I24" s="2" t="s">
        <v>14</v>
      </c>
      <c r="J24" s="3">
        <f>SUM(J20:J23)</f>
        <v>2572.8000000000002</v>
      </c>
      <c r="K24" s="34"/>
    </row>
    <row r="25" spans="1:11" ht="15" thickBot="1" x14ac:dyDescent="0.35">
      <c r="B25" s="30"/>
      <c r="C25" s="23"/>
      <c r="D25" s="35"/>
      <c r="E25" s="23"/>
      <c r="F25" s="23"/>
      <c r="G25" s="23"/>
      <c r="H25" s="23"/>
      <c r="I25" s="23"/>
      <c r="J25" s="23"/>
      <c r="K25" s="34"/>
    </row>
    <row r="26" spans="1:11" x14ac:dyDescent="0.3">
      <c r="A26" s="75"/>
      <c r="B26" s="30"/>
      <c r="C26" s="25" t="s">
        <v>28</v>
      </c>
      <c r="D26" s="23"/>
      <c r="E26" s="23"/>
      <c r="F26" s="23"/>
      <c r="G26" s="69" t="s">
        <v>31</v>
      </c>
      <c r="H26" s="71" t="s">
        <v>44</v>
      </c>
      <c r="I26" s="23"/>
      <c r="J26" s="78" t="s">
        <v>49</v>
      </c>
      <c r="K26" s="34"/>
    </row>
    <row r="27" spans="1:11" ht="15" thickBot="1" x14ac:dyDescent="0.35">
      <c r="A27" s="75"/>
      <c r="B27" s="30"/>
      <c r="C27" s="25" t="s">
        <v>29</v>
      </c>
      <c r="D27" s="23"/>
      <c r="E27" s="23"/>
      <c r="F27" s="23"/>
      <c r="G27" s="70" t="s">
        <v>32</v>
      </c>
      <c r="H27" s="72" t="s">
        <v>13</v>
      </c>
      <c r="I27" s="23"/>
      <c r="J27" s="91">
        <v>1.08</v>
      </c>
      <c r="K27" s="34"/>
    </row>
    <row r="28" spans="1:11" x14ac:dyDescent="0.3">
      <c r="A28" s="75"/>
      <c r="B28" s="30"/>
      <c r="C28" s="25" t="s">
        <v>30</v>
      </c>
      <c r="D28" s="23"/>
      <c r="E28" s="23"/>
      <c r="F28" s="23"/>
      <c r="G28" s="19" t="s">
        <v>45</v>
      </c>
      <c r="H28" s="20">
        <v>360</v>
      </c>
      <c r="I28" s="23"/>
      <c r="J28" s="79" t="s">
        <v>50</v>
      </c>
      <c r="K28" s="34"/>
    </row>
    <row r="29" spans="1:11" ht="15" thickBot="1" x14ac:dyDescent="0.35">
      <c r="A29" s="75"/>
      <c r="B29" s="30"/>
      <c r="C29" s="23"/>
      <c r="D29" s="32"/>
      <c r="E29" s="36"/>
      <c r="F29" s="23"/>
      <c r="G29" s="19" t="s">
        <v>46</v>
      </c>
      <c r="H29" s="20">
        <v>600</v>
      </c>
      <c r="I29" s="23"/>
      <c r="J29" s="80">
        <f>J24/J27</f>
        <v>2382.2222222222222</v>
      </c>
      <c r="K29" s="34"/>
    </row>
    <row r="30" spans="1:11" x14ac:dyDescent="0.3">
      <c r="B30" s="30"/>
      <c r="C30" s="23"/>
      <c r="D30" s="32"/>
      <c r="E30" s="23"/>
      <c r="F30" s="23"/>
      <c r="G30" s="19" t="s">
        <v>12</v>
      </c>
      <c r="H30" s="20">
        <v>750</v>
      </c>
      <c r="I30" s="23"/>
      <c r="J30" s="23"/>
      <c r="K30" s="34"/>
    </row>
    <row r="31" spans="1:11" ht="15" thickBot="1" x14ac:dyDescent="0.35">
      <c r="B31" s="30"/>
      <c r="C31" s="23"/>
      <c r="D31" s="32"/>
      <c r="E31" s="23"/>
      <c r="F31" s="23"/>
      <c r="G31" s="21" t="s">
        <v>2</v>
      </c>
      <c r="H31" s="22">
        <v>1200</v>
      </c>
      <c r="I31" s="23"/>
      <c r="J31" s="23"/>
      <c r="K31" s="34"/>
    </row>
    <row r="32" spans="1:11" ht="15" thickBot="1" x14ac:dyDescent="0.35">
      <c r="B32" s="30"/>
      <c r="C32" s="23"/>
      <c r="D32" s="32"/>
      <c r="E32" s="23"/>
      <c r="F32" s="23"/>
      <c r="G32" s="23"/>
      <c r="H32" s="23"/>
      <c r="I32" s="23"/>
      <c r="J32" s="88" t="s">
        <v>51</v>
      </c>
      <c r="K32" s="87"/>
    </row>
    <row r="33" spans="2:11" ht="26.4" customHeight="1" thickBot="1" x14ac:dyDescent="0.55000000000000004">
      <c r="B33" s="86" t="s">
        <v>57</v>
      </c>
      <c r="C33" s="81"/>
      <c r="D33" s="82"/>
      <c r="E33" s="83"/>
      <c r="F33" s="83"/>
      <c r="G33" s="84"/>
      <c r="H33" s="83"/>
      <c r="I33" s="83"/>
      <c r="J33" s="84"/>
      <c r="K33" s="85"/>
    </row>
    <row r="35" spans="2:11" x14ac:dyDescent="0.3">
      <c r="D35" s="73"/>
      <c r="E35" s="74"/>
      <c r="F35" s="74"/>
      <c r="G35" s="74"/>
    </row>
    <row r="36" spans="2:11" x14ac:dyDescent="0.3">
      <c r="D36" s="73"/>
      <c r="E36" s="74"/>
      <c r="F36" s="76"/>
      <c r="G36" s="74"/>
    </row>
    <row r="37" spans="2:11" x14ac:dyDescent="0.3">
      <c r="D37" s="73"/>
      <c r="E37" s="73"/>
      <c r="F37" s="77"/>
      <c r="G37" s="74"/>
    </row>
    <row r="38" spans="2:11" x14ac:dyDescent="0.3">
      <c r="D38" s="73"/>
      <c r="E38" s="74"/>
      <c r="F38" s="74"/>
      <c r="G38" s="74"/>
    </row>
  </sheetData>
  <sheetProtection sheet="1" objects="1" scenarios="1"/>
  <mergeCells count="1">
    <mergeCell ref="D6:E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Fabiana</cp:lastModifiedBy>
  <cp:lastPrinted>2016-11-03T14:38:06Z</cp:lastPrinted>
  <dcterms:created xsi:type="dcterms:W3CDTF">2016-10-19T08:32:10Z</dcterms:created>
  <dcterms:modified xsi:type="dcterms:W3CDTF">2016-11-16T10:54:56Z</dcterms:modified>
</cp:coreProperties>
</file>